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702"/>
  </bookViews>
  <sheets>
    <sheet name="审批表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<sst xmlns="http://schemas.openxmlformats.org/spreadsheetml/2006/main" count="113" uniqueCount="59">
  <si>
    <t>附件</t>
  </si>
  <si>
    <t>省云关山国有林场科研试验示范基地道路改建项目实施方案审批表</t>
  </si>
  <si>
    <t>序号</t>
  </si>
  <si>
    <t>项目</t>
  </si>
  <si>
    <t>单位</t>
  </si>
  <si>
    <t>数量
（规模）</t>
  </si>
  <si>
    <t>单价
（元）</t>
  </si>
  <si>
    <t>投资金额
（万元）</t>
  </si>
  <si>
    <t>备注</t>
  </si>
  <si>
    <t>一</t>
  </si>
  <si>
    <t>直接费用</t>
  </si>
  <si>
    <t>（一）</t>
  </si>
  <si>
    <t>路基土石方工程</t>
  </si>
  <si>
    <t>挖一般土方（路基）</t>
  </si>
  <si>
    <t>m3</t>
  </si>
  <si>
    <t>回填方（现场利用）</t>
  </si>
  <si>
    <t>余方弃置</t>
  </si>
  <si>
    <t>挖台阶</t>
  </si>
  <si>
    <t>回填方</t>
  </si>
  <si>
    <t>挖一般土方</t>
  </si>
  <si>
    <t>混凝土挡墙墙身</t>
  </si>
  <si>
    <t>措施项目费</t>
  </si>
  <si>
    <t>项</t>
  </si>
  <si>
    <t>规费</t>
  </si>
  <si>
    <t>增值税</t>
  </si>
  <si>
    <t>（二）</t>
  </si>
  <si>
    <t>拆除工程</t>
  </si>
  <si>
    <t>铣刨路面</t>
  </si>
  <si>
    <t>m2</t>
  </si>
  <si>
    <t>拆除路面</t>
  </si>
  <si>
    <t>（三）</t>
  </si>
  <si>
    <t>道路工程</t>
  </si>
  <si>
    <t>压实路基</t>
  </si>
  <si>
    <t>褥垫层</t>
  </si>
  <si>
    <t>碎石</t>
  </si>
  <si>
    <t>水泥混凝土</t>
  </si>
  <si>
    <t>封层</t>
  </si>
  <si>
    <t>玻璃纤维格栅</t>
  </si>
  <si>
    <t>沥青混凝土</t>
  </si>
  <si>
    <t>标线</t>
  </si>
  <si>
    <t>m</t>
  </si>
  <si>
    <t>标志板</t>
  </si>
  <si>
    <t>块</t>
  </si>
  <si>
    <t>标杆</t>
  </si>
  <si>
    <t>根</t>
  </si>
  <si>
    <t>信号杆基础</t>
  </si>
  <si>
    <t>履带式挖掘机进出场及安拆</t>
  </si>
  <si>
    <t>台．次</t>
  </si>
  <si>
    <t>压路机进出场及安拆</t>
  </si>
  <si>
    <t>履带式推土机进出场及安拆</t>
  </si>
  <si>
    <t>沥青混凝土摊铺机进出场及安拆</t>
  </si>
  <si>
    <t>二</t>
  </si>
  <si>
    <t>间接费用</t>
  </si>
  <si>
    <t>监理费</t>
  </si>
  <si>
    <t>万元</t>
  </si>
  <si>
    <t>竣工结算审计费</t>
  </si>
  <si>
    <t>财务专项审计费</t>
  </si>
  <si>
    <t>投资总金额</t>
  </si>
  <si>
    <t>全部为中央资金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</si>
</sst>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);[Red]\(0.00\)"/>
    <numFmt numFmtId="178" formatCode="0.00_ "/>
    <numFmt numFmtId="179" formatCode="0.0000_ "/>
  </numFmts>
  <fonts count="38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9"/>
      <name val="宋体"/>
      <charset val="134"/>
    </font>
    <font>
      <sz val="10"/>
      <color indexed="8"/>
      <name val="Times New Roman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30" fillId="0" borderId="0" applyFont="0" applyFill="0" applyBorder="0" applyAlignment="0" applyProtection="0"/>
    <xf numFmtId="0" fontId="9" fillId="0" borderId="0"/>
    <xf numFmtId="0" fontId="31" fillId="0" borderId="0"/>
    <xf numFmtId="0" fontId="32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33" fillId="0" borderId="0">
      <alignment vertical="center"/>
    </xf>
    <xf numFmtId="0" fontId="9" fillId="0" borderId="0"/>
    <xf numFmtId="0" fontId="30" fillId="0" borderId="0">
      <alignment vertical="center"/>
    </xf>
    <xf numFmtId="0" fontId="9" fillId="0" borderId="0"/>
    <xf numFmtId="0" fontId="34" fillId="0" borderId="0"/>
    <xf numFmtId="0" fontId="9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6" fillId="0" borderId="0">
      <alignment vertical="center"/>
    </xf>
    <xf numFmtId="0" fontId="9" fillId="0" borderId="0" applyProtection="0"/>
    <xf numFmtId="0" fontId="0" fillId="0" borderId="0"/>
    <xf numFmtId="0" fontId="0" fillId="0" borderId="0">
      <alignment vertical="center"/>
    </xf>
    <xf numFmtId="0" fontId="31" fillId="0" borderId="0"/>
    <xf numFmtId="0" fontId="36" fillId="0" borderId="0">
      <alignment vertical="center"/>
    </xf>
    <xf numFmtId="0" fontId="0" fillId="0" borderId="0"/>
    <xf numFmtId="0" fontId="33" fillId="0" borderId="0">
      <alignment vertical="center"/>
    </xf>
    <xf numFmtId="0" fontId="9" fillId="0" borderId="0"/>
    <xf numFmtId="0" fontId="37" fillId="0" borderId="0"/>
    <xf numFmtId="0" fontId="9" fillId="0" borderId="0"/>
    <xf numFmtId="0" fontId="0" fillId="3" borderId="6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176" fontId="9" fillId="0" borderId="0" applyFont="0" applyFill="0" applyBorder="0" applyAlignment="0" applyProtection="0"/>
    <xf numFmtId="0" fontId="0" fillId="3" borderId="6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2" borderId="3" xfId="62" applyFont="1" applyFill="1" applyBorder="1" applyAlignment="1">
      <alignment horizontal="left" vertical="center" wrapText="1"/>
    </xf>
    <xf numFmtId="0" fontId="9" fillId="2" borderId="3" xfId="62" applyFont="1" applyFill="1" applyBorder="1" applyAlignment="1">
      <alignment horizontal="center" vertical="center" wrapText="1"/>
    </xf>
    <xf numFmtId="0" fontId="9" fillId="2" borderId="3" xfId="62" applyFont="1" applyFill="1" applyBorder="1" applyAlignment="1">
      <alignment horizontal="right" vertical="center" wrapText="1"/>
    </xf>
    <xf numFmtId="178" fontId="8" fillId="2" borderId="4" xfId="62" applyNumberFormat="1" applyFont="1" applyFill="1" applyBorder="1" applyAlignment="1">
      <alignment horizontal="right" vertical="center" wrapText="1"/>
    </xf>
    <xf numFmtId="0" fontId="9" fillId="2" borderId="1" xfId="62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3" xfId="62" applyFont="1" applyFill="1" applyBorder="1" applyAlignment="1">
      <alignment horizontal="left" vertical="center" wrapText="1"/>
    </xf>
    <xf numFmtId="179" fontId="9" fillId="2" borderId="3" xfId="62" applyNumberFormat="1" applyFont="1" applyFill="1" applyBorder="1" applyAlignment="1">
      <alignment horizontal="right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6" xfId="50"/>
    <cellStyle name="百分比 2" xfId="51"/>
    <cellStyle name="常规 5 2" xfId="52"/>
    <cellStyle name="_ET_STYLE_NoName_00_" xfId="53"/>
    <cellStyle name="常规 12" xfId="54"/>
    <cellStyle name="百分比 2 2" xfId="55"/>
    <cellStyle name="百分比 2 3" xfId="56"/>
    <cellStyle name="常规 8 2" xfId="57"/>
    <cellStyle name="常规 2 2 2" xfId="58"/>
    <cellStyle name="常规 2 2 3" xfId="59"/>
    <cellStyle name="常规 2 2" xfId="60"/>
    <cellStyle name="常规 10" xfId="61"/>
    <cellStyle name="Normal" xfId="62"/>
    <cellStyle name="常规 11" xfId="63"/>
    <cellStyle name="常规 12 2" xfId="64"/>
    <cellStyle name="常规 13" xfId="65"/>
    <cellStyle name="常规 14" xfId="66"/>
    <cellStyle name="常规 2" xfId="67"/>
    <cellStyle name="常规 2 3" xfId="68"/>
    <cellStyle name="常规 2 3 2" xfId="69"/>
    <cellStyle name="常规 2 4" xfId="70"/>
    <cellStyle name="常规 2 4 2" xfId="71"/>
    <cellStyle name="常规 2 5" xfId="72"/>
    <cellStyle name="常规 2 6" xfId="73"/>
    <cellStyle name="常规 2_表2-1作业设计表（块状）" xfId="74"/>
    <cellStyle name="常规 3" xfId="75"/>
    <cellStyle name="常规 3 2" xfId="76"/>
    <cellStyle name="常规 3 2 2" xfId="77"/>
    <cellStyle name="常规 3 3" xfId="78"/>
    <cellStyle name="常规 4" xfId="79"/>
    <cellStyle name="常规 4 2" xfId="80"/>
    <cellStyle name="常规 4 3" xfId="81"/>
    <cellStyle name="常规 5" xfId="82"/>
    <cellStyle name="常规 6 2" xfId="83"/>
    <cellStyle name="注释 2" xfId="84"/>
    <cellStyle name="常规 7" xfId="85"/>
    <cellStyle name="常规 8" xfId="86"/>
    <cellStyle name="常规 9" xfId="87"/>
    <cellStyle name="货币 2" xfId="88"/>
    <cellStyle name="注释 2 2" xfId="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G55"/>
  <sheetViews>
    <sheetView tabSelected="1" zoomScale="90" zoomScaleNormal="90" workbookViewId="0">
      <selection activeCell="A2" sqref="A2:G2"/>
    </sheetView>
  </sheetViews>
  <sheetFormatPr defaultColWidth="9" defaultRowHeight="14.4" outlineLevelCol="6"/>
  <cols>
    <col min="1" max="1" width="8.75" style="2" customWidth="1"/>
    <col min="2" max="2" width="18.8796296296296" style="2" customWidth="1"/>
    <col min="3" max="3" width="10.4166666666667" style="2" customWidth="1"/>
    <col min="4" max="4" width="12.6388888888889" style="3" customWidth="1"/>
    <col min="5" max="6" width="13.6203703703704" style="3" customWidth="1"/>
    <col min="7" max="7" width="8.60185185185185" style="2" customWidth="1"/>
    <col min="8" max="16384" width="9" style="2"/>
  </cols>
  <sheetData>
    <row r="1" customFormat="1" ht="20.4" spans="1:7">
      <c r="A1" s="4" t="s">
        <v>0</v>
      </c>
      <c r="B1" s="4"/>
      <c r="C1" s="5"/>
      <c r="D1" s="6"/>
      <c r="E1" s="6"/>
      <c r="F1" s="6"/>
      <c r="G1" s="5"/>
    </row>
    <row r="2" ht="68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5" customHeight="1" spans="1:7">
      <c r="A3" s="8" t="s">
        <v>2</v>
      </c>
      <c r="B3" s="9" t="s">
        <v>3</v>
      </c>
      <c r="C3" s="8" t="s">
        <v>4</v>
      </c>
      <c r="D3" s="10" t="s">
        <v>5</v>
      </c>
      <c r="E3" s="10" t="s">
        <v>6</v>
      </c>
      <c r="F3" s="10" t="s">
        <v>7</v>
      </c>
      <c r="G3" s="8" t="s">
        <v>8</v>
      </c>
    </row>
    <row r="4" ht="24" customHeight="1" spans="1:7">
      <c r="A4" s="11" t="s">
        <v>9</v>
      </c>
      <c r="B4" s="11" t="s">
        <v>10</v>
      </c>
      <c r="C4" s="11"/>
      <c r="D4" s="12"/>
      <c r="E4" s="12"/>
      <c r="F4" s="13">
        <f>F5+F23+F30</f>
        <v>297</v>
      </c>
      <c r="G4" s="14"/>
    </row>
    <row r="5" ht="24" customHeight="1" spans="1:7">
      <c r="A5" s="11" t="s">
        <v>11</v>
      </c>
      <c r="B5" s="15" t="s">
        <v>12</v>
      </c>
      <c r="C5" s="16"/>
      <c r="D5" s="17"/>
      <c r="E5" s="17"/>
      <c r="F5" s="18">
        <v>5.00317</v>
      </c>
      <c r="G5" s="19"/>
    </row>
    <row r="6" ht="24" customHeight="1" spans="1:7">
      <c r="A6" s="20">
        <v>1</v>
      </c>
      <c r="B6" s="21" t="s">
        <v>13</v>
      </c>
      <c r="C6" s="16" t="s">
        <v>14</v>
      </c>
      <c r="D6" s="17">
        <v>501</v>
      </c>
      <c r="E6" s="17">
        <v>3.99</v>
      </c>
      <c r="F6" s="22">
        <f>D6*E6/10000</f>
        <v>0.199899</v>
      </c>
      <c r="G6" s="19"/>
    </row>
    <row r="7" ht="24" customHeight="1" spans="1:7">
      <c r="A7" s="20">
        <v>2</v>
      </c>
      <c r="B7" s="21" t="s">
        <v>13</v>
      </c>
      <c r="C7" s="16" t="s">
        <v>14</v>
      </c>
      <c r="D7" s="17">
        <v>501.5</v>
      </c>
      <c r="E7" s="17">
        <v>3.99</v>
      </c>
      <c r="F7" s="22">
        <f t="shared" ref="F7:F22" si="0">D7*E7/10000</f>
        <v>0.2000985</v>
      </c>
      <c r="G7" s="19"/>
    </row>
    <row r="8" ht="24" customHeight="1" spans="1:7">
      <c r="A8" s="20">
        <v>3</v>
      </c>
      <c r="B8" s="21" t="s">
        <v>15</v>
      </c>
      <c r="C8" s="16" t="s">
        <v>14</v>
      </c>
      <c r="D8" s="17">
        <v>501.5</v>
      </c>
      <c r="E8" s="17">
        <v>5.04</v>
      </c>
      <c r="F8" s="22">
        <f t="shared" si="0"/>
        <v>0.252756</v>
      </c>
      <c r="G8" s="19"/>
    </row>
    <row r="9" ht="24" customHeight="1" spans="1:7">
      <c r="A9" s="20">
        <v>4</v>
      </c>
      <c r="B9" s="21" t="s">
        <v>16</v>
      </c>
      <c r="C9" s="16" t="s">
        <v>14</v>
      </c>
      <c r="D9" s="17">
        <v>501.5</v>
      </c>
      <c r="E9" s="17">
        <v>15.59</v>
      </c>
      <c r="F9" s="22">
        <f t="shared" si="0"/>
        <v>0.7818385</v>
      </c>
      <c r="G9" s="19"/>
    </row>
    <row r="10" ht="24" customHeight="1" spans="1:7">
      <c r="A10" s="20">
        <v>5</v>
      </c>
      <c r="B10" s="21" t="s">
        <v>17</v>
      </c>
      <c r="C10" s="16" t="s">
        <v>14</v>
      </c>
      <c r="D10" s="17">
        <v>14</v>
      </c>
      <c r="E10" s="17">
        <v>4.45</v>
      </c>
      <c r="F10" s="22">
        <f t="shared" si="0"/>
        <v>0.00623</v>
      </c>
      <c r="G10" s="19"/>
    </row>
    <row r="11" ht="24" customHeight="1" spans="1:7">
      <c r="A11" s="20">
        <v>6</v>
      </c>
      <c r="B11" s="21" t="s">
        <v>18</v>
      </c>
      <c r="C11" s="16" t="s">
        <v>14</v>
      </c>
      <c r="D11" s="17">
        <v>14</v>
      </c>
      <c r="E11" s="17">
        <v>82.77</v>
      </c>
      <c r="F11" s="22">
        <f t="shared" si="0"/>
        <v>0.115878</v>
      </c>
      <c r="G11" s="19"/>
    </row>
    <row r="12" ht="24" customHeight="1" spans="1:7">
      <c r="A12" s="20">
        <v>7</v>
      </c>
      <c r="B12" s="21" t="s">
        <v>19</v>
      </c>
      <c r="C12" s="16" t="s">
        <v>14</v>
      </c>
      <c r="D12" s="17">
        <v>43.5</v>
      </c>
      <c r="E12" s="17">
        <v>3.43</v>
      </c>
      <c r="F12" s="22">
        <f t="shared" si="0"/>
        <v>0.0149205</v>
      </c>
      <c r="G12" s="19"/>
    </row>
    <row r="13" ht="24" customHeight="1" spans="1:7">
      <c r="A13" s="20">
        <v>8</v>
      </c>
      <c r="B13" s="21" t="s">
        <v>18</v>
      </c>
      <c r="C13" s="16" t="s">
        <v>14</v>
      </c>
      <c r="D13" s="17">
        <v>43.5</v>
      </c>
      <c r="E13" s="17">
        <v>22.61</v>
      </c>
      <c r="F13" s="22">
        <f t="shared" si="0"/>
        <v>0.0983535</v>
      </c>
      <c r="G13" s="19"/>
    </row>
    <row r="14" ht="24" customHeight="1" spans="1:7">
      <c r="A14" s="20">
        <v>9</v>
      </c>
      <c r="B14" s="21" t="s">
        <v>18</v>
      </c>
      <c r="C14" s="16" t="s">
        <v>14</v>
      </c>
      <c r="D14" s="17">
        <v>43.5</v>
      </c>
      <c r="E14" s="17">
        <v>82.77</v>
      </c>
      <c r="F14" s="22">
        <f t="shared" si="0"/>
        <v>0.3600495</v>
      </c>
      <c r="G14" s="19"/>
    </row>
    <row r="15" ht="24" customHeight="1" spans="1:7">
      <c r="A15" s="20">
        <v>10</v>
      </c>
      <c r="B15" s="21" t="s">
        <v>16</v>
      </c>
      <c r="C15" s="16" t="s">
        <v>14</v>
      </c>
      <c r="D15" s="17">
        <v>43.5</v>
      </c>
      <c r="E15" s="17">
        <v>15.59</v>
      </c>
      <c r="F15" s="22">
        <f t="shared" si="0"/>
        <v>0.0678165</v>
      </c>
      <c r="G15" s="19"/>
    </row>
    <row r="16" ht="24" customHeight="1" spans="1:7">
      <c r="A16" s="20">
        <v>11</v>
      </c>
      <c r="B16" s="21" t="s">
        <v>19</v>
      </c>
      <c r="C16" s="16" t="s">
        <v>14</v>
      </c>
      <c r="D16" s="17">
        <v>67.5</v>
      </c>
      <c r="E16" s="17">
        <v>3.43</v>
      </c>
      <c r="F16" s="22">
        <f t="shared" si="0"/>
        <v>0.0231525</v>
      </c>
      <c r="G16" s="19"/>
    </row>
    <row r="17" ht="24" customHeight="1" spans="1:7">
      <c r="A17" s="20">
        <v>12</v>
      </c>
      <c r="B17" s="21" t="s">
        <v>18</v>
      </c>
      <c r="C17" s="16" t="s">
        <v>14</v>
      </c>
      <c r="D17" s="17">
        <v>67.5</v>
      </c>
      <c r="E17" s="17">
        <v>82.77</v>
      </c>
      <c r="F17" s="22">
        <f t="shared" si="0"/>
        <v>0.5586975</v>
      </c>
      <c r="G17" s="23"/>
    </row>
    <row r="18" ht="24" customHeight="1" spans="1:7">
      <c r="A18" s="20">
        <v>13</v>
      </c>
      <c r="B18" s="21" t="s">
        <v>16</v>
      </c>
      <c r="C18" s="16" t="s">
        <v>14</v>
      </c>
      <c r="D18" s="17">
        <v>67.5</v>
      </c>
      <c r="E18" s="17">
        <v>15.59</v>
      </c>
      <c r="F18" s="22">
        <f t="shared" si="0"/>
        <v>0.1052325</v>
      </c>
      <c r="G18" s="23"/>
    </row>
    <row r="19" ht="24" customHeight="1" spans="1:7">
      <c r="A19" s="20">
        <v>14</v>
      </c>
      <c r="B19" s="21" t="s">
        <v>20</v>
      </c>
      <c r="C19" s="16" t="s">
        <v>14</v>
      </c>
      <c r="D19" s="17">
        <v>19.69</v>
      </c>
      <c r="E19" s="17">
        <v>779.74</v>
      </c>
      <c r="F19" s="22">
        <f t="shared" si="0"/>
        <v>1.53530806</v>
      </c>
      <c r="G19" s="23"/>
    </row>
    <row r="20" ht="24" customHeight="1" spans="1:7">
      <c r="A20" s="20">
        <v>15</v>
      </c>
      <c r="B20" s="24" t="s">
        <v>21</v>
      </c>
      <c r="C20" s="20" t="s">
        <v>22</v>
      </c>
      <c r="D20" s="25">
        <v>1</v>
      </c>
      <c r="E20" s="25">
        <v>814.04</v>
      </c>
      <c r="F20" s="22">
        <f t="shared" si="0"/>
        <v>0.081404</v>
      </c>
      <c r="G20" s="23"/>
    </row>
    <row r="21" ht="24" customHeight="1" spans="1:7">
      <c r="A21" s="20">
        <v>16</v>
      </c>
      <c r="B21" s="24" t="s">
        <v>23</v>
      </c>
      <c r="C21" s="20" t="s">
        <v>22</v>
      </c>
      <c r="D21" s="25">
        <v>1</v>
      </c>
      <c r="E21" s="25">
        <v>1884.27</v>
      </c>
      <c r="F21" s="22">
        <f t="shared" si="0"/>
        <v>0.188427</v>
      </c>
      <c r="G21" s="23"/>
    </row>
    <row r="22" ht="24" customHeight="1" spans="1:7">
      <c r="A22" s="20">
        <v>17</v>
      </c>
      <c r="B22" s="24" t="s">
        <v>24</v>
      </c>
      <c r="C22" s="20" t="s">
        <v>22</v>
      </c>
      <c r="D22" s="25">
        <v>1</v>
      </c>
      <c r="E22" s="25">
        <v>4131.06</v>
      </c>
      <c r="F22" s="22">
        <f t="shared" si="0"/>
        <v>0.413106</v>
      </c>
      <c r="G22" s="23"/>
    </row>
    <row r="23" ht="24" customHeight="1" spans="1:7">
      <c r="A23" s="11" t="s">
        <v>25</v>
      </c>
      <c r="B23" s="26" t="s">
        <v>26</v>
      </c>
      <c r="C23" s="20"/>
      <c r="D23" s="27"/>
      <c r="E23" s="27"/>
      <c r="F23" s="28">
        <v>6.25645</v>
      </c>
      <c r="G23" s="23"/>
    </row>
    <row r="24" ht="24" customHeight="1" spans="1:7">
      <c r="A24" s="20">
        <v>1</v>
      </c>
      <c r="B24" s="21" t="s">
        <v>27</v>
      </c>
      <c r="C24" s="16" t="s">
        <v>28</v>
      </c>
      <c r="D24" s="17">
        <v>19626.2</v>
      </c>
      <c r="E24" s="17">
        <v>1.84</v>
      </c>
      <c r="F24" s="22">
        <f t="shared" ref="F24:F29" si="1">D24*E24/10000</f>
        <v>3.6112208</v>
      </c>
      <c r="G24" s="23"/>
    </row>
    <row r="25" ht="24" customHeight="1" spans="1:7">
      <c r="A25" s="20">
        <v>2</v>
      </c>
      <c r="B25" s="21" t="s">
        <v>29</v>
      </c>
      <c r="C25" s="16" t="s">
        <v>28</v>
      </c>
      <c r="D25" s="17">
        <v>1086.67</v>
      </c>
      <c r="E25" s="17">
        <v>4.66</v>
      </c>
      <c r="F25" s="22">
        <f t="shared" si="1"/>
        <v>0.50638822</v>
      </c>
      <c r="G25" s="23"/>
    </row>
    <row r="26" ht="24" customHeight="1" spans="1:7">
      <c r="A26" s="20">
        <v>3</v>
      </c>
      <c r="B26" s="21" t="s">
        <v>16</v>
      </c>
      <c r="C26" s="16" t="s">
        <v>14</v>
      </c>
      <c r="D26" s="17">
        <v>555.52</v>
      </c>
      <c r="E26" s="17">
        <v>22.54</v>
      </c>
      <c r="F26" s="22">
        <f t="shared" si="1"/>
        <v>1.25214208</v>
      </c>
      <c r="G26" s="23"/>
    </row>
    <row r="27" ht="24" customHeight="1" spans="1:7">
      <c r="A27" s="20">
        <v>4</v>
      </c>
      <c r="B27" s="24" t="s">
        <v>21</v>
      </c>
      <c r="C27" s="20" t="s">
        <v>22</v>
      </c>
      <c r="D27" s="25">
        <v>1</v>
      </c>
      <c r="E27" s="25">
        <v>1116.58</v>
      </c>
      <c r="F27" s="22">
        <f t="shared" si="1"/>
        <v>0.111658</v>
      </c>
      <c r="G27" s="23"/>
    </row>
    <row r="28" ht="24" customHeight="1" spans="1:7">
      <c r="A28" s="20">
        <v>5</v>
      </c>
      <c r="B28" s="24" t="s">
        <v>23</v>
      </c>
      <c r="C28" s="20" t="s">
        <v>22</v>
      </c>
      <c r="D28" s="25">
        <v>1</v>
      </c>
      <c r="E28" s="25">
        <v>2584.53</v>
      </c>
      <c r="F28" s="22">
        <f t="shared" si="1"/>
        <v>0.258453</v>
      </c>
      <c r="G28" s="23"/>
    </row>
    <row r="29" ht="24" customHeight="1" spans="1:7">
      <c r="A29" s="20">
        <v>6</v>
      </c>
      <c r="B29" s="24" t="s">
        <v>24</v>
      </c>
      <c r="C29" s="20" t="s">
        <v>22</v>
      </c>
      <c r="D29" s="25">
        <v>1</v>
      </c>
      <c r="E29" s="25">
        <v>5165.88</v>
      </c>
      <c r="F29" s="22">
        <f t="shared" si="1"/>
        <v>0.516588</v>
      </c>
      <c r="G29" s="23"/>
    </row>
    <row r="30" ht="24" customHeight="1" spans="1:7">
      <c r="A30" s="11" t="s">
        <v>30</v>
      </c>
      <c r="B30" s="26" t="s">
        <v>31</v>
      </c>
      <c r="C30" s="20"/>
      <c r="D30" s="27"/>
      <c r="E30" s="27"/>
      <c r="F30" s="28">
        <v>285.74038</v>
      </c>
      <c r="G30" s="23"/>
    </row>
    <row r="31" ht="24" customHeight="1" spans="1:7">
      <c r="A31" s="20">
        <v>1</v>
      </c>
      <c r="B31" s="21" t="s">
        <v>32</v>
      </c>
      <c r="C31" s="16" t="s">
        <v>28</v>
      </c>
      <c r="D31" s="17">
        <v>8184</v>
      </c>
      <c r="E31" s="17">
        <v>1.17</v>
      </c>
      <c r="F31" s="22">
        <f>D31*E31/10000</f>
        <v>0.957528</v>
      </c>
      <c r="G31" s="23"/>
    </row>
    <row r="32" ht="24" customHeight="1" spans="1:7">
      <c r="A32" s="20">
        <v>2</v>
      </c>
      <c r="B32" s="21" t="s">
        <v>33</v>
      </c>
      <c r="C32" s="16" t="s">
        <v>28</v>
      </c>
      <c r="D32" s="17">
        <v>8184</v>
      </c>
      <c r="E32" s="17">
        <v>20.3</v>
      </c>
      <c r="F32" s="22">
        <f t="shared" ref="F32:F50" si="2">D32*E32/10000</f>
        <v>16.61352</v>
      </c>
      <c r="G32" s="23"/>
    </row>
    <row r="33" ht="24" customHeight="1" spans="1:7">
      <c r="A33" s="20">
        <v>3</v>
      </c>
      <c r="B33" s="21" t="s">
        <v>34</v>
      </c>
      <c r="C33" s="16" t="s">
        <v>28</v>
      </c>
      <c r="D33" s="17">
        <v>8184</v>
      </c>
      <c r="E33" s="17">
        <v>13.28</v>
      </c>
      <c r="F33" s="22">
        <f t="shared" si="2"/>
        <v>10.868352</v>
      </c>
      <c r="G33" s="23"/>
    </row>
    <row r="34" ht="24" customHeight="1" spans="1:7">
      <c r="A34" s="20">
        <v>4</v>
      </c>
      <c r="B34" s="21" t="s">
        <v>35</v>
      </c>
      <c r="C34" s="16" t="s">
        <v>28</v>
      </c>
      <c r="D34" s="17">
        <v>8184</v>
      </c>
      <c r="E34" s="17">
        <v>60.12</v>
      </c>
      <c r="F34" s="22">
        <f t="shared" si="2"/>
        <v>49.202208</v>
      </c>
      <c r="G34" s="23"/>
    </row>
    <row r="35" ht="24" customHeight="1" spans="1:7">
      <c r="A35" s="20">
        <v>5</v>
      </c>
      <c r="B35" s="21" t="s">
        <v>36</v>
      </c>
      <c r="C35" s="16" t="s">
        <v>28</v>
      </c>
      <c r="D35" s="17">
        <v>27810.2</v>
      </c>
      <c r="E35" s="17">
        <v>5.79</v>
      </c>
      <c r="F35" s="22">
        <f t="shared" si="2"/>
        <v>16.1021058</v>
      </c>
      <c r="G35" s="23"/>
    </row>
    <row r="36" ht="24" customHeight="1" spans="1:7">
      <c r="A36" s="20">
        <v>6</v>
      </c>
      <c r="B36" s="21" t="s">
        <v>37</v>
      </c>
      <c r="C36" s="16" t="s">
        <v>28</v>
      </c>
      <c r="D36" s="17">
        <v>27810.2</v>
      </c>
      <c r="E36" s="17">
        <v>8.02</v>
      </c>
      <c r="F36" s="22">
        <f t="shared" si="2"/>
        <v>22.3037804</v>
      </c>
      <c r="G36" s="23"/>
    </row>
    <row r="37" ht="24" customHeight="1" spans="1:7">
      <c r="A37" s="20">
        <v>7</v>
      </c>
      <c r="B37" s="21" t="s">
        <v>38</v>
      </c>
      <c r="C37" s="16" t="s">
        <v>28</v>
      </c>
      <c r="D37" s="17">
        <v>27810.2</v>
      </c>
      <c r="E37" s="17">
        <v>45.22</v>
      </c>
      <c r="F37" s="22">
        <f t="shared" si="2"/>
        <v>125.7577244</v>
      </c>
      <c r="G37" s="23"/>
    </row>
    <row r="38" ht="24" customHeight="1" spans="1:7">
      <c r="A38" s="20">
        <v>8</v>
      </c>
      <c r="B38" s="21" t="s">
        <v>39</v>
      </c>
      <c r="C38" s="16" t="s">
        <v>40</v>
      </c>
      <c r="D38" s="17">
        <v>1463.83</v>
      </c>
      <c r="E38" s="17">
        <v>13.79</v>
      </c>
      <c r="F38" s="22">
        <f t="shared" si="2"/>
        <v>2.01862157</v>
      </c>
      <c r="G38" s="23"/>
    </row>
    <row r="39" ht="24" customHeight="1" spans="1:7">
      <c r="A39" s="20">
        <v>9</v>
      </c>
      <c r="B39" s="21" t="s">
        <v>41</v>
      </c>
      <c r="C39" s="16" t="s">
        <v>42</v>
      </c>
      <c r="D39" s="17">
        <v>9</v>
      </c>
      <c r="E39" s="17">
        <v>233.7</v>
      </c>
      <c r="F39" s="22">
        <f t="shared" si="2"/>
        <v>0.21033</v>
      </c>
      <c r="G39" s="23"/>
    </row>
    <row r="40" ht="24" customHeight="1" spans="1:7">
      <c r="A40" s="20">
        <v>10</v>
      </c>
      <c r="B40" s="21" t="s">
        <v>41</v>
      </c>
      <c r="C40" s="16" t="s">
        <v>42</v>
      </c>
      <c r="D40" s="17">
        <v>11</v>
      </c>
      <c r="E40" s="17">
        <v>233.7</v>
      </c>
      <c r="F40" s="22">
        <f t="shared" si="2"/>
        <v>0.25707</v>
      </c>
      <c r="G40" s="23"/>
    </row>
    <row r="41" ht="24" customHeight="1" spans="1:7">
      <c r="A41" s="20">
        <v>11</v>
      </c>
      <c r="B41" s="21" t="s">
        <v>41</v>
      </c>
      <c r="C41" s="16" t="s">
        <v>42</v>
      </c>
      <c r="D41" s="17">
        <v>12</v>
      </c>
      <c r="E41" s="17">
        <v>233.7</v>
      </c>
      <c r="F41" s="22">
        <f t="shared" si="2"/>
        <v>0.28044</v>
      </c>
      <c r="G41" s="23"/>
    </row>
    <row r="42" ht="24" customHeight="1" spans="1:7">
      <c r="A42" s="20">
        <v>12</v>
      </c>
      <c r="B42" s="21" t="s">
        <v>43</v>
      </c>
      <c r="C42" s="16" t="s">
        <v>44</v>
      </c>
      <c r="D42" s="17">
        <v>32</v>
      </c>
      <c r="E42" s="17">
        <v>370.18</v>
      </c>
      <c r="F42" s="22">
        <f t="shared" si="2"/>
        <v>1.184576</v>
      </c>
      <c r="G42" s="23"/>
    </row>
    <row r="43" ht="24" customHeight="1" spans="1:7">
      <c r="A43" s="20">
        <v>13</v>
      </c>
      <c r="B43" s="21" t="s">
        <v>45</v>
      </c>
      <c r="C43" s="16" t="s">
        <v>14</v>
      </c>
      <c r="D43" s="17">
        <v>20.48</v>
      </c>
      <c r="E43" s="17">
        <v>621.1</v>
      </c>
      <c r="F43" s="22">
        <f t="shared" si="2"/>
        <v>1.2720128</v>
      </c>
      <c r="G43" s="23"/>
    </row>
    <row r="44" ht="34" customHeight="1" spans="1:7">
      <c r="A44" s="20">
        <v>14</v>
      </c>
      <c r="B44" s="21" t="s">
        <v>46</v>
      </c>
      <c r="C44" s="16" t="s">
        <v>47</v>
      </c>
      <c r="D44" s="17">
        <v>1</v>
      </c>
      <c r="E44" s="17">
        <v>4785.17</v>
      </c>
      <c r="F44" s="22">
        <f t="shared" si="2"/>
        <v>0.478517</v>
      </c>
      <c r="G44" s="23"/>
    </row>
    <row r="45" ht="34" customHeight="1" spans="1:7">
      <c r="A45" s="20">
        <v>15</v>
      </c>
      <c r="B45" s="21" t="s">
        <v>48</v>
      </c>
      <c r="C45" s="16" t="s">
        <v>47</v>
      </c>
      <c r="D45" s="17">
        <v>1</v>
      </c>
      <c r="E45" s="17">
        <v>3023.15</v>
      </c>
      <c r="F45" s="22">
        <f t="shared" si="2"/>
        <v>0.302315</v>
      </c>
      <c r="G45" s="23"/>
    </row>
    <row r="46" ht="34" customHeight="1" spans="1:7">
      <c r="A46" s="20">
        <v>16</v>
      </c>
      <c r="B46" s="21" t="s">
        <v>49</v>
      </c>
      <c r="C46" s="16" t="s">
        <v>47</v>
      </c>
      <c r="D46" s="17">
        <v>1</v>
      </c>
      <c r="E46" s="17">
        <v>3851.21</v>
      </c>
      <c r="F46" s="22">
        <f t="shared" si="2"/>
        <v>0.385121</v>
      </c>
      <c r="G46" s="23"/>
    </row>
    <row r="47" ht="34" customHeight="1" spans="1:7">
      <c r="A47" s="20">
        <v>17</v>
      </c>
      <c r="B47" s="21" t="s">
        <v>50</v>
      </c>
      <c r="C47" s="16" t="s">
        <v>47</v>
      </c>
      <c r="D47" s="17">
        <v>1</v>
      </c>
      <c r="E47" s="17">
        <v>3704.1</v>
      </c>
      <c r="F47" s="22">
        <f t="shared" si="2"/>
        <v>0.37041</v>
      </c>
      <c r="G47" s="23"/>
    </row>
    <row r="48" ht="24" customHeight="1" spans="1:7">
      <c r="A48" s="20">
        <v>18</v>
      </c>
      <c r="B48" s="24" t="s">
        <v>21</v>
      </c>
      <c r="C48" s="20" t="s">
        <v>22</v>
      </c>
      <c r="D48" s="25">
        <v>1</v>
      </c>
      <c r="E48" s="25">
        <v>55592.98</v>
      </c>
      <c r="F48" s="22">
        <f t="shared" si="2"/>
        <v>5.559298</v>
      </c>
      <c r="G48" s="23"/>
    </row>
    <row r="49" ht="24" customHeight="1" spans="1:7">
      <c r="A49" s="20">
        <v>19</v>
      </c>
      <c r="B49" s="24" t="s">
        <v>23</v>
      </c>
      <c r="C49" s="20" t="s">
        <v>22</v>
      </c>
      <c r="D49" s="25">
        <v>1</v>
      </c>
      <c r="E49" s="25">
        <v>77755.01</v>
      </c>
      <c r="F49" s="22">
        <f t="shared" si="2"/>
        <v>7.775501</v>
      </c>
      <c r="G49" s="23"/>
    </row>
    <row r="50" ht="24" customHeight="1" spans="1:7">
      <c r="A50" s="20">
        <v>20</v>
      </c>
      <c r="B50" s="24" t="s">
        <v>24</v>
      </c>
      <c r="C50" s="20" t="s">
        <v>22</v>
      </c>
      <c r="D50" s="25">
        <v>1</v>
      </c>
      <c r="E50" s="25">
        <v>238409.49</v>
      </c>
      <c r="F50" s="22">
        <f t="shared" si="2"/>
        <v>23.840949</v>
      </c>
      <c r="G50" s="23"/>
    </row>
    <row r="51" ht="24" customHeight="1" spans="1:7">
      <c r="A51" s="11" t="s">
        <v>51</v>
      </c>
      <c r="B51" s="26" t="s">
        <v>52</v>
      </c>
      <c r="C51" s="11"/>
      <c r="D51" s="12"/>
      <c r="E51" s="12"/>
      <c r="F51" s="28">
        <f>F52+F53+F54</f>
        <v>3</v>
      </c>
      <c r="G51" s="23"/>
    </row>
    <row r="52" ht="24" customHeight="1" spans="1:7">
      <c r="A52" s="20">
        <v>1</v>
      </c>
      <c r="B52" s="24" t="s">
        <v>53</v>
      </c>
      <c r="C52" s="20" t="s">
        <v>54</v>
      </c>
      <c r="D52" s="27"/>
      <c r="E52" s="27"/>
      <c r="F52" s="25">
        <v>2</v>
      </c>
      <c r="G52" s="20"/>
    </row>
    <row r="53" ht="24" customHeight="1" spans="1:7">
      <c r="A53" s="20">
        <v>2</v>
      </c>
      <c r="B53" s="29" t="s">
        <v>55</v>
      </c>
      <c r="C53" s="20" t="s">
        <v>54</v>
      </c>
      <c r="D53" s="27"/>
      <c r="E53" s="27"/>
      <c r="F53" s="25">
        <v>0.5</v>
      </c>
      <c r="G53" s="20"/>
    </row>
    <row r="54" ht="24" customHeight="1" spans="1:7">
      <c r="A54" s="20">
        <v>3</v>
      </c>
      <c r="B54" s="24" t="s">
        <v>56</v>
      </c>
      <c r="C54" s="20" t="s">
        <v>54</v>
      </c>
      <c r="D54" s="27"/>
      <c r="E54" s="27"/>
      <c r="F54" s="25">
        <v>0.5</v>
      </c>
      <c r="G54" s="20"/>
    </row>
    <row r="55" ht="36" customHeight="1" spans="1:7">
      <c r="A55" s="30" t="s">
        <v>57</v>
      </c>
      <c r="B55" s="31"/>
      <c r="C55" s="11"/>
      <c r="D55" s="12"/>
      <c r="E55" s="12"/>
      <c r="F55" s="28">
        <f>F4+F51</f>
        <v>300</v>
      </c>
      <c r="G55" s="20" t="s">
        <v>58</v>
      </c>
    </row>
  </sheetData>
  <mergeCells count="3">
    <mergeCell ref="A1:B1"/>
    <mergeCell ref="A2:G2"/>
    <mergeCell ref="A55:B55"/>
  </mergeCells>
  <printOptions horizontalCentered="1"/>
  <pageMargins left="0.629861111111111" right="0.629861111111111" top="0.708333333333333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ztz</dc:creator>
  <cp:lastModifiedBy>령자</cp:lastModifiedBy>
  <dcterms:created xsi:type="dcterms:W3CDTF">2022-09-01T04:40:00Z</dcterms:created>
  <cp:lastPrinted>2023-12-01T08:58:00Z</cp:lastPrinted>
  <dcterms:modified xsi:type="dcterms:W3CDTF">2024-03-26T08:37:31Z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383E483E30CC4629BD1EBE15E2630072_13</vt:lpwstr>
  </property>
  <property fmtid="{D5CDD505-2E9C-101B-9397-08002B2CF9AE}" pid="3" name="KSOProductBuildVer">
    <vt:lpwstr>2052-12.1.0.16417</vt:lpwstr>
  </property>
</Properties>
</file>